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Январь 24\"/>
    </mc:Choice>
  </mc:AlternateContent>
  <bookViews>
    <workbookView xWindow="0" yWindow="0" windowWidth="18780" windowHeight="10560"/>
  </bookViews>
  <sheets>
    <sheet name="менее 670 кВт" sheetId="1" r:id="rId1"/>
    <sheet name="1.3" sheetId="2" state="hidden" r:id="rId2"/>
    <sheet name="1.4" sheetId="3" state="hidden" r:id="rId3"/>
    <sheet name="1цк.потери" sheetId="4" r:id="rId4"/>
  </sheets>
  <externalReferences>
    <externalReference r:id="rId5"/>
    <externalReference r:id="rId6"/>
    <externalReference r:id="rId7"/>
  </externalReferences>
  <definedNames>
    <definedName name="p_nc_unreg_avg">#REF!</definedName>
    <definedName name="p_sdemnb">'[2]янв ЭТОТ'!#REF!</definedName>
    <definedName name="p_vc_unreg_avg">#REF!</definedName>
    <definedName name="period_start">#REF!</definedName>
    <definedName name="rd_d1">'[2]янв ЭТОТ'!#REF!</definedName>
    <definedName name="rd_d2">'[2]янв ЭТОТ'!#REF!</definedName>
    <definedName name="short_name">#REF!</definedName>
    <definedName name="trader_code">#REF!</definedName>
    <definedName name="vc_reg">'[2]янв ЭТОТ'!#REF!</definedName>
    <definedName name="vc_rsv">'[2]янв ЭТОТ'!#REF!</definedName>
    <definedName name="vc_sdemnb">'[2]янв ЭТОТ'!#REF!</definedName>
    <definedName name="Тип_контрагента">'[3]Структура закупки'!$AA$2:$AA$3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4" l="1"/>
  <c r="C13" i="4"/>
  <c r="B13" i="4" s="1"/>
  <c r="B12" i="4"/>
  <c r="B43" i="3"/>
  <c r="I30" i="3"/>
  <c r="B22" i="3"/>
  <c r="B43" i="2"/>
  <c r="I30" i="2"/>
  <c r="B22" i="2"/>
  <c r="B43" i="1"/>
  <c r="I30" i="1"/>
  <c r="B22" i="1"/>
  <c r="F3" i="1"/>
  <c r="F3" i="2" s="1"/>
  <c r="F3" i="3" s="1"/>
  <c r="E3" i="1"/>
  <c r="E3" i="2" s="1"/>
  <c r="E3" i="3" s="1"/>
</calcChain>
</file>

<file path=xl/sharedStrings.xml><?xml version="1.0" encoding="utf-8"?>
<sst xmlns="http://schemas.openxmlformats.org/spreadsheetml/2006/main" count="200" uniqueCount="68">
  <si>
    <t xml:space="preserve">Предельные уровни нерегулируемых цен на электрическую энергию (мощность), поставляемую потребителям (покупателям ) </t>
  </si>
  <si>
    <t xml:space="preserve">                  филиала "АтомЭнергоСбыт" Смоленск</t>
  </si>
  <si>
    <t xml:space="preserve">           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</si>
  <si>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</si>
  <si>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</si>
  <si>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</si>
  <si>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</si>
  <si>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 xml:space="preserve">По договору энергоснабженния </t>
  </si>
  <si>
    <t>По договору купли-продажи</t>
  </si>
  <si>
    <t>Уровень напряжения</t>
  </si>
  <si>
    <t>ВН</t>
  </si>
  <si>
    <t>СН1</t>
  </si>
  <si>
    <t>СН2</t>
  </si>
  <si>
    <t>НН</t>
  </si>
  <si>
    <t>Предельный уровень нерегулируемых цен,  руб./МВт*ч без НДС</t>
  </si>
  <si>
    <t xml:space="preserve">2. Средневзвешенная нерегулируемая цена на электрическую энергию (мощность), используемая для расчета предельного уровня </t>
  </si>
  <si>
    <t xml:space="preserve">нерегулируемых цен для первой ценовой категории, рублей/МВт∙ч без НДС </t>
  </si>
  <si>
    <t xml:space="preserve">3. Составляющие расчета средневзвешенной нерегулируемой цены на электрическую энергию (мощность), используемой для расчета предельного уровня </t>
  </si>
  <si>
    <t>нерегулируемой цены для первой ценовой категории:</t>
  </si>
  <si>
    <t>а) средневзвешенная нерегулируемая цена на электрическую энергию на оптовом рынке, руб./МВт*ч</t>
  </si>
  <si>
    <t>б) средневзвешенная нерегулируемая цена на мощность на оптовом рынке, руб./МВт</t>
  </si>
  <si>
    <t>в) коэффициент оплаты мощности потребителями (покупателями),  осуществляющими расчеты по первой ценовой категории, 1/час</t>
  </si>
  <si>
    <t>г) объем фактического пикового потребления гарантирующего поставщика на оптовом рынке, МВт</t>
  </si>
  <si>
    <t>д) величина мощности, соответствующей покупке электрической энергии гарантирующим поставщиком у производителей розничного рынка, МВт</t>
  </si>
  <si>
    <t xml:space="preserve"> -</t>
  </si>
  <si>
    <t xml:space="preserve">е) сумма величин мощности, оплачиваемой на розничном рынке потребителями (покупателями), осуществляющими расчеты по второй - шестой </t>
  </si>
  <si>
    <t>ценовым категориям, МВт</t>
  </si>
  <si>
    <t>в том числе:</t>
  </si>
  <si>
    <t xml:space="preserve"> - по второй ценовой категории, МВт</t>
  </si>
  <si>
    <t xml:space="preserve"> - по третьей ценовой категории, МВт</t>
  </si>
  <si>
    <t xml:space="preserve"> - по четвертой ценовой категории, МВт</t>
  </si>
  <si>
    <t xml:space="preserve"> - по пятой ценовой категории, МВт</t>
  </si>
  <si>
    <t xml:space="preserve"> - по шестой ценовой категории, МВт</t>
  </si>
  <si>
    <t>ж) объем потребления мощности населением и приравненными к нему категориями потребителей, МВт</t>
  </si>
  <si>
    <t>з)  объем потребления электрической энергии потребителями (покупателями), осуществляющими расчеты по второй ценовой категории, МВт*ч</t>
  </si>
  <si>
    <t>для трех зон суток, МВт*ч</t>
  </si>
  <si>
    <t xml:space="preserve"> - по ночной зоне суток, МВт*ч</t>
  </si>
  <si>
    <t xml:space="preserve"> - по полупиковой зоне суток, МВт*ч</t>
  </si>
  <si>
    <t xml:space="preserve"> - по пиковой зоне суток, МВт*ч</t>
  </si>
  <si>
    <t>для двух зон суток, МВт*ч</t>
  </si>
  <si>
    <t>и) фактический объем потребления электрической энергии гарантирующего поставщика на оптовом рынке, МВт*ч</t>
  </si>
  <si>
    <t>к) совокупный объем покупки электрической энергии гарантирующим поставщиком у производителей э.э. (мощности) на розничных рынках, МВт*ч</t>
  </si>
  <si>
    <t>в т.ч. у собственников и иных законных владельцев объектов микрогенерации, МВтч *</t>
  </si>
  <si>
    <t>л) сумма объемов потребления электрической энергии потребителями (покупателями), осуществляющими расчеты по второй-шестой</t>
  </si>
  <si>
    <t xml:space="preserve"> ценовым категориям, МВт*ч</t>
  </si>
  <si>
    <t xml:space="preserve"> - по второй ценовой категории, МВт*ч</t>
  </si>
  <si>
    <t xml:space="preserve"> - по третьей ценовой категории, МВт*ч</t>
  </si>
  <si>
    <t xml:space="preserve"> - по четвертой ценовой категории, МВт*ч</t>
  </si>
  <si>
    <t xml:space="preserve"> - по пятой ценовой категории, МВт*ч</t>
  </si>
  <si>
    <t xml:space="preserve"> - по шестой ценовой категории, МВт*ч</t>
  </si>
  <si>
    <t>м) объем потребления электрической энергии населением и приравненными к нему категориями потребителей, МВт*ч</t>
  </si>
  <si>
    <t xml:space="preserve">н) величина изменения средневзвешенной нерегулируемой цены на электрическую энергию (мощность), связанная с учетом данных за предыдущие </t>
  </si>
  <si>
    <t>расчетные периоды, руб./МВт*ч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</si>
  <si>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</si>
  <si>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</si>
  <si>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</si>
  <si>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r>
      <t>Предельные уровни нерегулируемых цен на электрическую энергию (мощность), приобретаемую сетевыми организациями в целях компенсации потерь</t>
    </r>
    <r>
      <rPr>
        <sz val="11"/>
        <color indexed="10"/>
        <rFont val="Arial"/>
        <family val="2"/>
        <charset val="204"/>
      </rPr>
      <t xml:space="preserve"> </t>
    </r>
  </si>
  <si>
    <t>в январе</t>
  </si>
  <si>
    <t xml:space="preserve">        2024 г.        </t>
  </si>
  <si>
    <t>1.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</si>
  <si>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</si>
  <si>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нерегулируемых цен на э/э (мощность),
(руб./МВтч без НДС)</t>
  </si>
  <si>
    <t>Средневзвешенная нерегулируемая цена на электрическую энергию (мощность)</t>
  </si>
  <si>
    <t xml:space="preserve">Плата за иные услуги, оказание которых является неотъемлемой частью процесса поставки электрической энергии потребителям </t>
  </si>
  <si>
    <t>Величина сбытовой надбавки, руб./МВтч</t>
  </si>
  <si>
    <t>2=3+4+5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</si>
  <si>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2024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</si>
  <si>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2024 год за соответствующий расчетный период в отношении сетевой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</si>
</sst>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&quot;р.&quot;_-;\-* #,##0.00&quot;р.&quot;_-;_-* &quot;-&quot;??&quot;р.&quot;_-;_-@_-"/>
    <numFmt numFmtId="165" formatCode="0.0"/>
    <numFmt numFmtId="166" formatCode="0.000"/>
    <numFmt numFmtId="167" formatCode="0.000000000"/>
    <numFmt numFmtId="168" formatCode="_-* #,##0.00_р_._-;\-* #,##0.00_р_._-;_-* &quot;-&quot;??_р_._-;_-@_-"/>
    <numFmt numFmtId="169" formatCode="#,##0.000000000_ ;\-#,##0.000000000\ "/>
    <numFmt numFmtId="170" formatCode="0.00000"/>
    <numFmt numFmtId="171" formatCode="_-* #,##0.0_р_._-;\-* #,##0.0_р_._-;_-* &quot;-&quot;??_р_._-;_-@_-"/>
    <numFmt numFmtId="172" formatCode="_-* #,##0.000_р_._-;\-* #,##0.000_р_._-;_-* &quot;-&quot;??_р_._-;_-@_-"/>
    <numFmt numFmtId="173" formatCode="0.00000000"/>
    <numFmt numFmtId="174" formatCode="#,##0.000"/>
  </numFmts>
  <fonts count="17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Arial Cyr"/>
      <family val="2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8"/>
      <color theme="1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0"/>
      <color theme="1"/>
      <name val="Arial Cyr"/>
      <charset val="204"/>
    </font>
    <font>
      <sz val="11"/>
      <name val="Arial"/>
      <family val="2"/>
      <charset val="204"/>
    </font>
    <font>
      <sz val="11"/>
      <color indexed="10"/>
      <name val="Arial"/>
      <family val="2"/>
      <charset val="204"/>
    </font>
    <font>
      <sz val="11"/>
      <name val="Arial Unicode MS"/>
      <family val="2"/>
      <charset val="204"/>
    </font>
    <font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Arial Unicode MS"/>
      <family val="2"/>
      <charset val="204"/>
    </font>
    <font>
      <sz val="10"/>
      <name val="Helv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8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16" fillId="0" borderId="0"/>
  </cellStyleXfs>
  <cellXfs count="73">
    <xf numFmtId="0" fontId="0" fillId="0" borderId="0" xfId="0"/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164" fontId="7" fillId="0" borderId="4" xfId="2" applyFont="1" applyFill="1" applyBorder="1" applyAlignment="1">
      <alignment horizontal="center" vertical="center" wrapText="1"/>
    </xf>
    <xf numFmtId="164" fontId="7" fillId="0" borderId="5" xfId="2" applyFont="1" applyFill="1" applyBorder="1" applyAlignment="1">
      <alignment horizontal="center" vertical="center" wrapText="1"/>
    </xf>
    <xf numFmtId="164" fontId="7" fillId="0" borderId="6" xfId="2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165" fontId="7" fillId="0" borderId="4" xfId="3" applyNumberFormat="1" applyFont="1" applyFill="1" applyBorder="1" applyAlignment="1">
      <alignment horizontal="center" vertical="center" wrapText="1"/>
    </xf>
    <xf numFmtId="165" fontId="7" fillId="0" borderId="6" xfId="3" applyNumberFormat="1" applyFont="1" applyFill="1" applyBorder="1" applyAlignment="1">
      <alignment horizontal="center" vertical="center" wrapText="1"/>
    </xf>
    <xf numFmtId="0" fontId="0" fillId="0" borderId="6" xfId="0" applyFill="1" applyBorder="1"/>
    <xf numFmtId="0" fontId="0" fillId="0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/>
    </xf>
    <xf numFmtId="166" fontId="0" fillId="0" borderId="0" xfId="0" applyNumberFormat="1" applyFill="1"/>
    <xf numFmtId="2" fontId="0" fillId="0" borderId="0" xfId="0" applyNumberFormat="1" applyFill="1"/>
    <xf numFmtId="167" fontId="0" fillId="0" borderId="0" xfId="0" applyNumberFormat="1" applyFill="1"/>
    <xf numFmtId="2" fontId="0" fillId="0" borderId="1" xfId="0" applyNumberFormat="1" applyFill="1" applyBorder="1" applyAlignment="1">
      <alignment horizontal="center" vertical="center"/>
    </xf>
    <xf numFmtId="168" fontId="0" fillId="0" borderId="0" xfId="1" applyFont="1" applyFill="1"/>
    <xf numFmtId="0" fontId="0" fillId="0" borderId="0" xfId="0" applyFill="1" applyAlignment="1">
      <alignment horizontal="left" vertical="center" wrapText="1"/>
    </xf>
    <xf numFmtId="2" fontId="0" fillId="0" borderId="0" xfId="0" applyNumberFormat="1" applyFill="1" applyAlignment="1">
      <alignment horizontal="center" vertical="center" wrapText="1"/>
    </xf>
    <xf numFmtId="2" fontId="0" fillId="0" borderId="0" xfId="0" applyNumberFormat="1" applyFill="1" applyAlignment="1">
      <alignment horizontal="left" vertical="center" wrapText="1"/>
    </xf>
    <xf numFmtId="0" fontId="0" fillId="0" borderId="0" xfId="0" applyFill="1" applyBorder="1"/>
    <xf numFmtId="0" fontId="0" fillId="0" borderId="1" xfId="0" applyNumberFormat="1" applyFill="1" applyBorder="1" applyAlignment="1">
      <alignment horizontal="center" vertical="center"/>
    </xf>
    <xf numFmtId="169" fontId="1" fillId="0" borderId="0" xfId="1" applyNumberFormat="1" applyFont="1" applyFill="1"/>
    <xf numFmtId="167" fontId="0" fillId="0" borderId="1" xfId="0" applyNumberFormat="1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166" fontId="0" fillId="0" borderId="5" xfId="0" applyNumberForma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165" fontId="0" fillId="0" borderId="0" xfId="0" applyNumberFormat="1" applyFill="1"/>
    <xf numFmtId="170" fontId="0" fillId="0" borderId="0" xfId="0" applyNumberFormat="1" applyFill="1"/>
    <xf numFmtId="171" fontId="1" fillId="0" borderId="0" xfId="1" applyNumberFormat="1" applyFont="1" applyFill="1"/>
    <xf numFmtId="172" fontId="9" fillId="0" borderId="0" xfId="1" applyNumberFormat="1" applyFont="1" applyFill="1"/>
    <xf numFmtId="0" fontId="1" fillId="0" borderId="0" xfId="0" applyFont="1" applyFill="1"/>
    <xf numFmtId="0" fontId="0" fillId="0" borderId="0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68" fontId="0" fillId="0" borderId="2" xfId="1" applyFont="1" applyFill="1" applyBorder="1" applyAlignment="1">
      <alignment horizontal="center" vertical="center"/>
    </xf>
    <xf numFmtId="173" fontId="0" fillId="0" borderId="0" xfId="0" applyNumberFormat="1" applyFill="1"/>
    <xf numFmtId="168" fontId="0" fillId="0" borderId="2" xfId="1" applyFont="1" applyFill="1" applyBorder="1"/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13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/>
    <xf numFmtId="0" fontId="14" fillId="0" borderId="0" xfId="0" applyFont="1" applyFill="1" applyAlignment="1">
      <alignment horizontal="center" wrapText="1"/>
    </xf>
    <xf numFmtId="0" fontId="15" fillId="0" borderId="0" xfId="0" applyFont="1" applyFill="1" applyAlignment="1">
      <alignment wrapText="1"/>
    </xf>
    <xf numFmtId="0" fontId="10" fillId="0" borderId="0" xfId="0" applyFont="1" applyFill="1" applyBorder="1" applyAlignment="1">
      <alignment horizontal="center"/>
    </xf>
    <xf numFmtId="174" fontId="10" fillId="0" borderId="0" xfId="0" applyNumberFormat="1" applyFont="1" applyFill="1" applyBorder="1"/>
    <xf numFmtId="0" fontId="1" fillId="0" borderId="0" xfId="0" applyFont="1" applyFill="1" applyBorder="1" applyAlignment="1">
      <alignment horizontal="left" vertical="center" wrapText="1"/>
    </xf>
    <xf numFmtId="0" fontId="1" fillId="0" borderId="3" xfId="4" applyFont="1" applyFill="1" applyBorder="1" applyAlignment="1">
      <alignment horizontal="center" vertical="center" wrapText="1"/>
    </xf>
    <xf numFmtId="0" fontId="1" fillId="0" borderId="8" xfId="4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</cellXfs>
  <cellStyles count="5">
    <cellStyle name="Денежный 2" xfId="2"/>
    <cellStyle name="Обычный" xfId="0" builtinId="0"/>
    <cellStyle name="Обычный 2" xfId="3"/>
    <cellStyle name="Обычный_Форма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9;&#1072;%20&#1071;&#1085;&#1074;&#1072;&#1088;&#1100;%202024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3"/>
      <sheetName val="1.4"/>
      <sheetName val="1цк.потери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6"/>
  <sheetViews>
    <sheetView tabSelected="1" zoomScale="85" zoomScaleNormal="85" workbookViewId="0">
      <selection activeCell="C10" sqref="C10:D10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2.28515625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">
        <v>1</v>
      </c>
      <c r="B3" s="3"/>
      <c r="C3" s="3"/>
      <c r="D3" s="3"/>
      <c r="E3" s="4" t="str">
        <f>'1цк.потери'!C3</f>
        <v>в январе</v>
      </c>
      <c r="F3" s="5" t="str">
        <f>'1цк.потери'!D3</f>
        <v xml:space="preserve">        2024 г.        </v>
      </c>
    </row>
    <row r="4" spans="1:15" ht="11.25" customHeight="1" x14ac:dyDescent="0.2">
      <c r="A4" s="6" t="s">
        <v>2</v>
      </c>
      <c r="B4" s="6"/>
      <c r="C4" s="6"/>
      <c r="D4" s="7"/>
      <c r="E4" s="7" t="s">
        <v>3</v>
      </c>
      <c r="F4" s="7" t="s">
        <v>4</v>
      </c>
    </row>
    <row r="5" spans="1:15" ht="43.5" customHeight="1" x14ac:dyDescent="0.2">
      <c r="A5" s="8" t="s">
        <v>5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6</v>
      </c>
    </row>
    <row r="7" spans="1:15" x14ac:dyDescent="0.2">
      <c r="A7" s="9"/>
      <c r="B7" s="9"/>
      <c r="C7" s="10" t="s">
        <v>7</v>
      </c>
      <c r="D7" s="9"/>
      <c r="E7" s="9"/>
      <c r="F7" s="9"/>
      <c r="G7" s="9"/>
      <c r="H7" s="9"/>
      <c r="I7" s="9"/>
      <c r="J7" s="9"/>
      <c r="K7" s="11" t="s">
        <v>8</v>
      </c>
    </row>
    <row r="8" spans="1:15" ht="12.75" customHeight="1" x14ac:dyDescent="0.2">
      <c r="A8" s="9"/>
      <c r="B8" s="9"/>
      <c r="C8" s="12" t="s">
        <v>9</v>
      </c>
      <c r="D8" s="13"/>
      <c r="E8" s="13"/>
      <c r="F8" s="13"/>
      <c r="G8" s="13"/>
      <c r="H8" s="13"/>
      <c r="I8" s="13"/>
      <c r="J8" s="14"/>
      <c r="K8" s="15"/>
    </row>
    <row r="9" spans="1:15" x14ac:dyDescent="0.2">
      <c r="A9" s="9"/>
      <c r="B9" s="9"/>
      <c r="C9" s="16" t="s">
        <v>10</v>
      </c>
      <c r="D9" s="17"/>
      <c r="E9" s="16" t="s">
        <v>11</v>
      </c>
      <c r="F9" s="17"/>
      <c r="G9" s="16" t="s">
        <v>12</v>
      </c>
      <c r="H9" s="18"/>
      <c r="I9" s="16" t="s">
        <v>13</v>
      </c>
      <c r="J9" s="17"/>
      <c r="K9" s="15"/>
    </row>
    <row r="10" spans="1:15" ht="12.75" customHeight="1" x14ac:dyDescent="0.2">
      <c r="A10" s="19" t="s">
        <v>14</v>
      </c>
      <c r="B10" s="20"/>
      <c r="C10" s="9">
        <v>5649.18</v>
      </c>
      <c r="D10" s="9"/>
      <c r="E10" s="9">
        <v>7199.89</v>
      </c>
      <c r="F10" s="9"/>
      <c r="G10" s="9">
        <v>7659.89</v>
      </c>
      <c r="H10" s="9"/>
      <c r="I10" s="9">
        <v>8754.15</v>
      </c>
      <c r="J10" s="9"/>
      <c r="K10" s="21">
        <v>3516.93</v>
      </c>
      <c r="L10" s="22"/>
    </row>
    <row r="11" spans="1:15" x14ac:dyDescent="0.2">
      <c r="D11" s="23"/>
      <c r="E11" s="23"/>
      <c r="F11" s="23"/>
      <c r="G11" s="23"/>
      <c r="L11" s="22"/>
    </row>
    <row r="12" spans="1:15" x14ac:dyDescent="0.2">
      <c r="A12" s="2" t="s">
        <v>15</v>
      </c>
      <c r="J12" s="23"/>
      <c r="L12" s="24"/>
    </row>
    <row r="13" spans="1:15" x14ac:dyDescent="0.2">
      <c r="A13" s="2" t="s">
        <v>16</v>
      </c>
      <c r="D13" s="25">
        <v>2715.13</v>
      </c>
      <c r="J13" s="23"/>
      <c r="L13" s="26"/>
    </row>
    <row r="14" spans="1:15" ht="12.75" customHeight="1" x14ac:dyDescent="0.2">
      <c r="A14" s="2" t="s">
        <v>17</v>
      </c>
      <c r="L14" s="26"/>
    </row>
    <row r="15" spans="1:15" ht="12.75" customHeight="1" x14ac:dyDescent="0.2">
      <c r="A15" s="27" t="s">
        <v>18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19</v>
      </c>
      <c r="B16" s="30"/>
      <c r="F16" s="31">
        <v>1568.03</v>
      </c>
      <c r="K16" s="23"/>
      <c r="L16" s="23"/>
    </row>
    <row r="17" spans="1:17" x14ac:dyDescent="0.2">
      <c r="A17" s="2" t="s">
        <v>20</v>
      </c>
      <c r="B17" s="30"/>
      <c r="E17" s="31">
        <v>792908.45</v>
      </c>
      <c r="H17" s="32"/>
      <c r="K17" s="23"/>
      <c r="L17" s="23"/>
      <c r="M17" s="23"/>
      <c r="Q17" s="23"/>
    </row>
    <row r="18" spans="1:17" x14ac:dyDescent="0.2">
      <c r="A18" s="2" t="s">
        <v>21</v>
      </c>
      <c r="H18" s="33">
        <v>1.4466959999999999E-3</v>
      </c>
      <c r="K18" s="22"/>
      <c r="L18" s="22"/>
      <c r="M18" s="23"/>
      <c r="Q18" s="23"/>
    </row>
    <row r="19" spans="1:17" x14ac:dyDescent="0.2">
      <c r="A19" s="2" t="s">
        <v>22</v>
      </c>
      <c r="F19" s="34">
        <v>557.70600000000002</v>
      </c>
      <c r="K19" s="23"/>
      <c r="Q19" s="23"/>
    </row>
    <row r="20" spans="1:17" x14ac:dyDescent="0.2">
      <c r="A20" s="2" t="s">
        <v>23</v>
      </c>
      <c r="J20" s="35" t="s">
        <v>24</v>
      </c>
      <c r="K20" s="24"/>
      <c r="M20" s="23"/>
    </row>
    <row r="21" spans="1:17" x14ac:dyDescent="0.2">
      <c r="A21" s="2" t="s">
        <v>25</v>
      </c>
      <c r="K21" s="23"/>
      <c r="L21" s="23"/>
      <c r="M21" s="23"/>
      <c r="O21" s="30"/>
    </row>
    <row r="22" spans="1:17" x14ac:dyDescent="0.2">
      <c r="A22" s="2" t="s">
        <v>26</v>
      </c>
      <c r="B22" s="36">
        <f>SUM(B24:B28)</f>
        <v>150.238</v>
      </c>
      <c r="K22" s="23"/>
      <c r="L22" s="37"/>
      <c r="O22" s="30"/>
    </row>
    <row r="23" spans="1:17" x14ac:dyDescent="0.2">
      <c r="A23" s="2" t="s">
        <v>27</v>
      </c>
      <c r="J23" s="23"/>
      <c r="K23" s="23"/>
      <c r="N23" s="23"/>
    </row>
    <row r="24" spans="1:17" x14ac:dyDescent="0.2">
      <c r="A24" s="2" t="s">
        <v>28</v>
      </c>
      <c r="B24" s="36">
        <v>1.5429999999999999</v>
      </c>
      <c r="J24" s="23"/>
      <c r="K24" s="24"/>
    </row>
    <row r="25" spans="1:17" x14ac:dyDescent="0.2">
      <c r="A25" s="2" t="s">
        <v>29</v>
      </c>
      <c r="B25" s="38">
        <v>83.57</v>
      </c>
      <c r="K25" s="23"/>
      <c r="O25" s="23"/>
      <c r="P25" s="23"/>
    </row>
    <row r="26" spans="1:17" x14ac:dyDescent="0.2">
      <c r="A26" s="2" t="s">
        <v>30</v>
      </c>
      <c r="B26" s="38">
        <v>60.972999999999999</v>
      </c>
      <c r="N26" s="39"/>
      <c r="O26" s="39"/>
    </row>
    <row r="27" spans="1:17" x14ac:dyDescent="0.2">
      <c r="A27" s="2" t="s">
        <v>31</v>
      </c>
      <c r="B27" s="38">
        <v>0</v>
      </c>
    </row>
    <row r="28" spans="1:17" x14ac:dyDescent="0.2">
      <c r="A28" s="2" t="s">
        <v>32</v>
      </c>
      <c r="B28" s="36">
        <v>4.1520000000000001</v>
      </c>
      <c r="P28" s="40"/>
    </row>
    <row r="29" spans="1:17" x14ac:dyDescent="0.2">
      <c r="A29" s="2" t="s">
        <v>33</v>
      </c>
      <c r="G29" s="36">
        <v>152.953</v>
      </c>
    </row>
    <row r="30" spans="1:17" x14ac:dyDescent="0.2">
      <c r="A30" s="2" t="s">
        <v>34</v>
      </c>
      <c r="I30" s="36">
        <f>SUM(B33:B38)</f>
        <v>605.44000000000005</v>
      </c>
      <c r="K30" s="23"/>
      <c r="L30" s="30"/>
    </row>
    <row r="31" spans="1:17" x14ac:dyDescent="0.2">
      <c r="A31" s="2" t="s">
        <v>27</v>
      </c>
      <c r="E31" s="22"/>
      <c r="F31" s="22"/>
      <c r="K31" s="23"/>
    </row>
    <row r="32" spans="1:17" x14ac:dyDescent="0.2">
      <c r="A32" s="2" t="s">
        <v>35</v>
      </c>
      <c r="B32" s="36"/>
      <c r="C32" s="22"/>
      <c r="D32" s="22"/>
    </row>
    <row r="33" spans="1:15" x14ac:dyDescent="0.2">
      <c r="A33" s="2" t="s">
        <v>36</v>
      </c>
      <c r="B33" s="38">
        <v>34.731000000000002</v>
      </c>
      <c r="C33" s="41"/>
      <c r="D33" s="22"/>
      <c r="E33" s="22"/>
      <c r="F33" s="23"/>
      <c r="H33" s="40"/>
      <c r="J33" s="42"/>
    </row>
    <row r="34" spans="1:15" x14ac:dyDescent="0.2">
      <c r="A34" s="2" t="s">
        <v>37</v>
      </c>
      <c r="B34" s="38">
        <v>25.332999999999998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38</v>
      </c>
      <c r="B35" s="38">
        <v>19.096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39</v>
      </c>
      <c r="D36" s="22"/>
      <c r="E36" s="22"/>
      <c r="F36" s="23"/>
      <c r="G36" s="23"/>
      <c r="H36" s="40"/>
      <c r="J36" s="42"/>
    </row>
    <row r="37" spans="1:15" x14ac:dyDescent="0.2">
      <c r="A37" s="2" t="s">
        <v>36</v>
      </c>
      <c r="B37" s="38">
        <v>181.85400000000001</v>
      </c>
      <c r="C37" s="41"/>
      <c r="D37" s="22"/>
      <c r="E37" s="22"/>
      <c r="F37" s="23"/>
      <c r="H37" s="40"/>
      <c r="J37" s="42"/>
    </row>
    <row r="38" spans="1:15" x14ac:dyDescent="0.2">
      <c r="A38" s="2" t="s">
        <v>38</v>
      </c>
      <c r="B38" s="38">
        <v>344.42599999999999</v>
      </c>
      <c r="C38" s="41"/>
      <c r="D38" s="22"/>
      <c r="E38" s="22"/>
      <c r="F38" s="23"/>
      <c r="J38" s="43"/>
    </row>
    <row r="39" spans="1:15" x14ac:dyDescent="0.2">
      <c r="A39" s="2" t="s">
        <v>40</v>
      </c>
      <c r="G39" s="36">
        <v>360749.98100000003</v>
      </c>
      <c r="I39" s="30"/>
    </row>
    <row r="40" spans="1:15" x14ac:dyDescent="0.2">
      <c r="A40" s="44" t="s">
        <v>41</v>
      </c>
      <c r="I40" s="35" t="s">
        <v>24</v>
      </c>
    </row>
    <row r="41" spans="1:15" x14ac:dyDescent="0.2">
      <c r="A41" s="44" t="s">
        <v>42</v>
      </c>
      <c r="F41" s="35" t="s">
        <v>24</v>
      </c>
      <c r="I41" s="45"/>
    </row>
    <row r="42" spans="1:15" x14ac:dyDescent="0.2">
      <c r="A42" s="2" t="s">
        <v>43</v>
      </c>
    </row>
    <row r="43" spans="1:15" x14ac:dyDescent="0.2">
      <c r="A43" s="2" t="s">
        <v>44</v>
      </c>
      <c r="B43" s="36">
        <f>SUM(B45:B49)</f>
        <v>89225.875</v>
      </c>
      <c r="O43" s="37"/>
    </row>
    <row r="44" spans="1:15" x14ac:dyDescent="0.2">
      <c r="A44" s="2" t="s">
        <v>27</v>
      </c>
    </row>
    <row r="45" spans="1:15" x14ac:dyDescent="0.2">
      <c r="A45" s="2" t="s">
        <v>45</v>
      </c>
      <c r="B45" s="36">
        <v>605.44000000000005</v>
      </c>
    </row>
    <row r="46" spans="1:15" x14ac:dyDescent="0.2">
      <c r="A46" s="2" t="s">
        <v>46</v>
      </c>
      <c r="B46" s="38">
        <v>47270.627</v>
      </c>
    </row>
    <row r="47" spans="1:15" x14ac:dyDescent="0.2">
      <c r="A47" s="2" t="s">
        <v>47</v>
      </c>
      <c r="B47" s="38">
        <v>38346.976000000002</v>
      </c>
    </row>
    <row r="48" spans="1:15" x14ac:dyDescent="0.2">
      <c r="A48" s="2" t="s">
        <v>48</v>
      </c>
      <c r="B48" s="38">
        <v>0</v>
      </c>
    </row>
    <row r="49" spans="1:8" x14ac:dyDescent="0.2">
      <c r="A49" s="2" t="s">
        <v>49</v>
      </c>
      <c r="B49" s="38">
        <v>3002.8319999999999</v>
      </c>
    </row>
    <row r="50" spans="1:8" x14ac:dyDescent="0.2">
      <c r="A50" s="2" t="s">
        <v>50</v>
      </c>
      <c r="H50" s="36">
        <v>95595.7</v>
      </c>
    </row>
    <row r="51" spans="1:8" x14ac:dyDescent="0.2">
      <c r="A51" s="2" t="s">
        <v>51</v>
      </c>
    </row>
    <row r="52" spans="1:8" x14ac:dyDescent="0.2">
      <c r="A52" s="2" t="s">
        <v>52</v>
      </c>
      <c r="B52" s="35" t="s">
        <v>24</v>
      </c>
    </row>
    <row r="54" spans="1:8" x14ac:dyDescent="0.2">
      <c r="A54" s="2" t="s">
        <v>53</v>
      </c>
    </row>
    <row r="55" spans="1:8" x14ac:dyDescent="0.2">
      <c r="A55" s="2" t="s">
        <v>54</v>
      </c>
    </row>
    <row r="56" spans="1:8" x14ac:dyDescent="0.2">
      <c r="A56" s="2" t="s">
        <v>55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2"/>
  <sheetViews>
    <sheetView zoomScale="85" zoomScaleNormal="85" workbookViewId="0">
      <selection activeCell="C9" sqref="C9:D10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2.28515625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">
        <v>1</v>
      </c>
      <c r="B3" s="3"/>
      <c r="C3" s="3"/>
      <c r="D3" s="3"/>
      <c r="E3" s="4" t="str">
        <f>'менее 670 кВт'!E3</f>
        <v>в январе</v>
      </c>
      <c r="F3" s="5" t="str">
        <f>'менее 670 кВт'!F3</f>
        <v xml:space="preserve">        2024 г.        </v>
      </c>
    </row>
    <row r="4" spans="1:15" ht="11.25" customHeight="1" x14ac:dyDescent="0.2">
      <c r="A4" s="6" t="s">
        <v>2</v>
      </c>
      <c r="B4" s="6"/>
      <c r="C4" s="6"/>
      <c r="D4" s="7"/>
      <c r="E4" s="7" t="s">
        <v>3</v>
      </c>
      <c r="F4" s="7" t="s">
        <v>4</v>
      </c>
    </row>
    <row r="5" spans="1:15" ht="43.5" customHeight="1" x14ac:dyDescent="0.2">
      <c r="A5" s="8" t="s">
        <v>5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6</v>
      </c>
    </row>
    <row r="7" spans="1:15" x14ac:dyDescent="0.2">
      <c r="A7" s="9"/>
      <c r="B7" s="9"/>
      <c r="C7" s="10" t="s">
        <v>7</v>
      </c>
      <c r="D7" s="9"/>
      <c r="E7" s="9"/>
      <c r="F7" s="9"/>
      <c r="G7" s="9"/>
      <c r="H7" s="9"/>
      <c r="I7" s="9"/>
      <c r="J7" s="9"/>
      <c r="K7" s="46" t="s">
        <v>8</v>
      </c>
    </row>
    <row r="8" spans="1:15" ht="12.75" customHeight="1" x14ac:dyDescent="0.2">
      <c r="A8" s="9"/>
      <c r="B8" s="9"/>
      <c r="C8" s="12" t="s">
        <v>9</v>
      </c>
      <c r="D8" s="13"/>
      <c r="E8" s="13"/>
      <c r="F8" s="13"/>
      <c r="G8" s="13"/>
      <c r="H8" s="13"/>
      <c r="I8" s="13"/>
      <c r="J8" s="14"/>
      <c r="K8" s="47"/>
    </row>
    <row r="9" spans="1:15" x14ac:dyDescent="0.2">
      <c r="A9" s="9"/>
      <c r="B9" s="9"/>
      <c r="C9" s="16" t="s">
        <v>10</v>
      </c>
      <c r="D9" s="17"/>
      <c r="E9" s="16" t="s">
        <v>11</v>
      </c>
      <c r="F9" s="17"/>
      <c r="G9" s="16" t="s">
        <v>12</v>
      </c>
      <c r="H9" s="18"/>
      <c r="I9" s="16" t="s">
        <v>13</v>
      </c>
      <c r="J9" s="17"/>
      <c r="K9" s="47"/>
    </row>
    <row r="10" spans="1:15" ht="12.75" customHeight="1" x14ac:dyDescent="0.2">
      <c r="A10" s="19" t="s">
        <v>14</v>
      </c>
      <c r="B10" s="20"/>
      <c r="C10" s="48">
        <v>5128.88</v>
      </c>
      <c r="D10" s="49"/>
      <c r="E10" s="48">
        <v>6679.59</v>
      </c>
      <c r="F10" s="49"/>
      <c r="G10" s="9">
        <v>7139.59</v>
      </c>
      <c r="H10" s="9"/>
      <c r="I10" s="9">
        <v>8233.85</v>
      </c>
      <c r="J10" s="9"/>
      <c r="K10" s="50">
        <v>2996.63</v>
      </c>
      <c r="L10" s="22"/>
    </row>
    <row r="11" spans="1:15" x14ac:dyDescent="0.2">
      <c r="D11" s="23"/>
      <c r="E11" s="23"/>
      <c r="F11" s="23"/>
      <c r="G11" s="23"/>
      <c r="K11" s="23"/>
      <c r="L11" s="22"/>
    </row>
    <row r="12" spans="1:15" x14ac:dyDescent="0.2">
      <c r="A12" s="2" t="s">
        <v>15</v>
      </c>
      <c r="J12" s="23"/>
      <c r="L12" s="24"/>
    </row>
    <row r="13" spans="1:15" x14ac:dyDescent="0.2">
      <c r="A13" s="2" t="s">
        <v>16</v>
      </c>
      <c r="D13" s="25">
        <v>2715.13</v>
      </c>
      <c r="J13" s="23"/>
      <c r="L13" s="24"/>
    </row>
    <row r="14" spans="1:15" ht="12.75" customHeight="1" x14ac:dyDescent="0.2">
      <c r="A14" s="2" t="s">
        <v>17</v>
      </c>
      <c r="L14" s="51"/>
    </row>
    <row r="15" spans="1:15" ht="12.75" customHeight="1" x14ac:dyDescent="0.2">
      <c r="A15" s="27" t="s">
        <v>18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19</v>
      </c>
      <c r="B16" s="30"/>
      <c r="F16" s="31">
        <v>1568.03</v>
      </c>
      <c r="K16" s="23"/>
      <c r="L16" s="23"/>
    </row>
    <row r="17" spans="1:17" x14ac:dyDescent="0.2">
      <c r="A17" s="2" t="s">
        <v>20</v>
      </c>
      <c r="B17" s="30"/>
      <c r="E17" s="31">
        <v>792908.45</v>
      </c>
      <c r="H17" s="32"/>
      <c r="K17" s="23"/>
      <c r="L17" s="23"/>
      <c r="M17" s="23"/>
      <c r="Q17" s="23"/>
    </row>
    <row r="18" spans="1:17" x14ac:dyDescent="0.2">
      <c r="A18" s="2" t="s">
        <v>21</v>
      </c>
      <c r="H18" s="33">
        <v>1.4466959999999999E-3</v>
      </c>
      <c r="K18" s="22"/>
      <c r="L18" s="22"/>
      <c r="M18" s="23"/>
      <c r="Q18" s="23"/>
    </row>
    <row r="19" spans="1:17" x14ac:dyDescent="0.2">
      <c r="A19" s="2" t="s">
        <v>22</v>
      </c>
      <c r="F19" s="34">
        <v>557.70600000000002</v>
      </c>
      <c r="K19" s="23"/>
      <c r="Q19" s="23"/>
    </row>
    <row r="20" spans="1:17" x14ac:dyDescent="0.2">
      <c r="A20" s="2" t="s">
        <v>23</v>
      </c>
      <c r="J20" s="35" t="s">
        <v>24</v>
      </c>
      <c r="K20" s="24"/>
      <c r="M20" s="23"/>
    </row>
    <row r="21" spans="1:17" x14ac:dyDescent="0.2">
      <c r="A21" s="2" t="s">
        <v>25</v>
      </c>
      <c r="K21" s="23"/>
      <c r="L21" s="23"/>
      <c r="M21" s="23"/>
      <c r="O21" s="30"/>
    </row>
    <row r="22" spans="1:17" x14ac:dyDescent="0.2">
      <c r="A22" s="2" t="s">
        <v>26</v>
      </c>
      <c r="B22" s="36">
        <f>SUM(B24:B28)</f>
        <v>150.238</v>
      </c>
      <c r="K22" s="23"/>
      <c r="L22" s="37"/>
      <c r="O22" s="30"/>
    </row>
    <row r="23" spans="1:17" x14ac:dyDescent="0.2">
      <c r="A23" s="2" t="s">
        <v>27</v>
      </c>
      <c r="J23" s="23"/>
      <c r="K23" s="23"/>
      <c r="N23" s="23"/>
    </row>
    <row r="24" spans="1:17" x14ac:dyDescent="0.2">
      <c r="A24" s="2" t="s">
        <v>28</v>
      </c>
      <c r="B24" s="36">
        <v>1.5429999999999999</v>
      </c>
      <c r="J24" s="23"/>
      <c r="K24" s="24"/>
    </row>
    <row r="25" spans="1:17" x14ac:dyDescent="0.2">
      <c r="A25" s="2" t="s">
        <v>29</v>
      </c>
      <c r="B25" s="38">
        <v>83.57</v>
      </c>
      <c r="K25" s="23"/>
      <c r="O25" s="23"/>
      <c r="P25" s="23"/>
    </row>
    <row r="26" spans="1:17" x14ac:dyDescent="0.2">
      <c r="A26" s="2" t="s">
        <v>30</v>
      </c>
      <c r="B26" s="38">
        <v>60.972999999999999</v>
      </c>
      <c r="N26" s="39"/>
      <c r="O26" s="39"/>
    </row>
    <row r="27" spans="1:17" x14ac:dyDescent="0.2">
      <c r="A27" s="2" t="s">
        <v>31</v>
      </c>
      <c r="B27" s="38">
        <v>0</v>
      </c>
    </row>
    <row r="28" spans="1:17" x14ac:dyDescent="0.2">
      <c r="A28" s="2" t="s">
        <v>32</v>
      </c>
      <c r="B28" s="36">
        <v>4.1520000000000001</v>
      </c>
      <c r="P28" s="40"/>
    </row>
    <row r="29" spans="1:17" x14ac:dyDescent="0.2">
      <c r="A29" s="2" t="s">
        <v>33</v>
      </c>
      <c r="G29" s="36">
        <v>152.953</v>
      </c>
    </row>
    <row r="30" spans="1:17" x14ac:dyDescent="0.2">
      <c r="A30" s="2" t="s">
        <v>34</v>
      </c>
      <c r="I30" s="36">
        <f>SUM(B33:B38)</f>
        <v>605.44000000000005</v>
      </c>
      <c r="K30" s="23"/>
      <c r="L30" s="30"/>
    </row>
    <row r="31" spans="1:17" x14ac:dyDescent="0.2">
      <c r="A31" s="2" t="s">
        <v>27</v>
      </c>
      <c r="E31" s="22"/>
      <c r="F31" s="22"/>
      <c r="K31" s="23"/>
    </row>
    <row r="32" spans="1:17" x14ac:dyDescent="0.2">
      <c r="A32" s="2" t="s">
        <v>35</v>
      </c>
      <c r="B32" s="36"/>
      <c r="C32" s="22"/>
      <c r="D32" s="22"/>
    </row>
    <row r="33" spans="1:15" x14ac:dyDescent="0.2">
      <c r="A33" s="2" t="s">
        <v>36</v>
      </c>
      <c r="B33" s="38">
        <v>34.731000000000002</v>
      </c>
      <c r="C33" s="41"/>
      <c r="D33" s="22"/>
      <c r="E33" s="22"/>
      <c r="F33" s="23"/>
      <c r="H33" s="40"/>
      <c r="J33" s="42"/>
    </row>
    <row r="34" spans="1:15" x14ac:dyDescent="0.2">
      <c r="A34" s="2" t="s">
        <v>37</v>
      </c>
      <c r="B34" s="38">
        <v>25.332999999999998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38</v>
      </c>
      <c r="B35" s="38">
        <v>19.096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39</v>
      </c>
      <c r="D36" s="22"/>
      <c r="E36" s="22"/>
      <c r="F36" s="23"/>
      <c r="G36" s="23"/>
      <c r="H36" s="40"/>
      <c r="J36" s="42"/>
    </row>
    <row r="37" spans="1:15" x14ac:dyDescent="0.2">
      <c r="A37" s="2" t="s">
        <v>36</v>
      </c>
      <c r="B37" s="38">
        <v>181.85400000000001</v>
      </c>
      <c r="C37" s="41"/>
      <c r="D37" s="22"/>
      <c r="E37" s="22"/>
      <c r="F37" s="23"/>
      <c r="H37" s="40"/>
      <c r="J37" s="42"/>
    </row>
    <row r="38" spans="1:15" x14ac:dyDescent="0.2">
      <c r="A38" s="2" t="s">
        <v>38</v>
      </c>
      <c r="B38" s="38">
        <v>344.42599999999999</v>
      </c>
      <c r="C38" s="41"/>
      <c r="D38" s="22"/>
      <c r="E38" s="22"/>
      <c r="F38" s="23"/>
      <c r="J38" s="43"/>
    </row>
    <row r="39" spans="1:15" x14ac:dyDescent="0.2">
      <c r="A39" s="2" t="s">
        <v>40</v>
      </c>
      <c r="G39" s="36">
        <v>360749.98100000003</v>
      </c>
      <c r="I39" s="30"/>
    </row>
    <row r="40" spans="1:15" x14ac:dyDescent="0.2">
      <c r="A40" s="44" t="s">
        <v>41</v>
      </c>
      <c r="I40" s="35" t="s">
        <v>24</v>
      </c>
    </row>
    <row r="41" spans="1:15" x14ac:dyDescent="0.2">
      <c r="A41" s="44" t="s">
        <v>42</v>
      </c>
      <c r="F41" s="35" t="s">
        <v>24</v>
      </c>
      <c r="I41" s="45"/>
    </row>
    <row r="42" spans="1:15" x14ac:dyDescent="0.2">
      <c r="A42" s="2" t="s">
        <v>43</v>
      </c>
      <c r="O42" s="37"/>
    </row>
    <row r="43" spans="1:15" x14ac:dyDescent="0.2">
      <c r="A43" s="2" t="s">
        <v>44</v>
      </c>
      <c r="B43" s="36">
        <f>SUM(B45:B49)</f>
        <v>89225.875</v>
      </c>
    </row>
    <row r="44" spans="1:15" x14ac:dyDescent="0.2">
      <c r="A44" s="2" t="s">
        <v>27</v>
      </c>
    </row>
    <row r="45" spans="1:15" x14ac:dyDescent="0.2">
      <c r="A45" s="2" t="s">
        <v>45</v>
      </c>
      <c r="B45" s="36">
        <v>605.44000000000005</v>
      </c>
    </row>
    <row r="46" spans="1:15" x14ac:dyDescent="0.2">
      <c r="A46" s="2" t="s">
        <v>46</v>
      </c>
      <c r="B46" s="38">
        <v>47270.627</v>
      </c>
    </row>
    <row r="47" spans="1:15" x14ac:dyDescent="0.2">
      <c r="A47" s="2" t="s">
        <v>47</v>
      </c>
      <c r="B47" s="38">
        <v>38346.976000000002</v>
      </c>
    </row>
    <row r="48" spans="1:15" x14ac:dyDescent="0.2">
      <c r="A48" s="2" t="s">
        <v>48</v>
      </c>
      <c r="B48" s="38">
        <v>0</v>
      </c>
    </row>
    <row r="49" spans="1:8" x14ac:dyDescent="0.2">
      <c r="A49" s="2" t="s">
        <v>49</v>
      </c>
      <c r="B49" s="38">
        <v>3002.8319999999999</v>
      </c>
    </row>
    <row r="50" spans="1:8" x14ac:dyDescent="0.2">
      <c r="A50" s="2" t="s">
        <v>50</v>
      </c>
      <c r="H50" s="36">
        <v>95595.7</v>
      </c>
    </row>
    <row r="51" spans="1:8" x14ac:dyDescent="0.2">
      <c r="A51" s="2" t="s">
        <v>51</v>
      </c>
    </row>
    <row r="52" spans="1:8" x14ac:dyDescent="0.2">
      <c r="A52" s="2" t="s">
        <v>52</v>
      </c>
      <c r="B52" s="35" t="s">
        <v>24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2"/>
  <sheetViews>
    <sheetView zoomScale="85" zoomScaleNormal="85" workbookViewId="0">
      <selection activeCell="C9" sqref="C9:D10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1.7109375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">
        <v>1</v>
      </c>
      <c r="B3" s="3"/>
      <c r="C3" s="3"/>
      <c r="D3" s="3"/>
      <c r="E3" s="4" t="str">
        <f>'1.3'!E3</f>
        <v>в январе</v>
      </c>
      <c r="F3" s="5" t="str">
        <f>'1.3'!F3</f>
        <v xml:space="preserve">        2024 г.        </v>
      </c>
    </row>
    <row r="4" spans="1:15" ht="11.25" customHeight="1" x14ac:dyDescent="0.2">
      <c r="A4" s="6" t="s">
        <v>2</v>
      </c>
      <c r="B4" s="6"/>
      <c r="C4" s="6"/>
      <c r="D4" s="7"/>
      <c r="E4" s="7" t="s">
        <v>3</v>
      </c>
      <c r="F4" s="7" t="s">
        <v>4</v>
      </c>
    </row>
    <row r="5" spans="1:15" ht="43.5" customHeight="1" x14ac:dyDescent="0.2">
      <c r="A5" s="8" t="s">
        <v>5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6</v>
      </c>
    </row>
    <row r="7" spans="1:15" x14ac:dyDescent="0.2">
      <c r="A7" s="9"/>
      <c r="B7" s="9"/>
      <c r="C7" s="10" t="s">
        <v>7</v>
      </c>
      <c r="D7" s="9"/>
      <c r="E7" s="9"/>
      <c r="F7" s="9"/>
      <c r="G7" s="9"/>
      <c r="H7" s="9"/>
      <c r="I7" s="9"/>
      <c r="J7" s="9"/>
      <c r="K7" s="46" t="s">
        <v>8</v>
      </c>
    </row>
    <row r="8" spans="1:15" ht="12.75" customHeight="1" x14ac:dyDescent="0.2">
      <c r="A8" s="9"/>
      <c r="B8" s="9"/>
      <c r="C8" s="12" t="s">
        <v>9</v>
      </c>
      <c r="D8" s="13"/>
      <c r="E8" s="13"/>
      <c r="F8" s="13"/>
      <c r="G8" s="13"/>
      <c r="H8" s="13"/>
      <c r="I8" s="13"/>
      <c r="J8" s="14"/>
      <c r="K8" s="47"/>
    </row>
    <row r="9" spans="1:15" x14ac:dyDescent="0.2">
      <c r="A9" s="9"/>
      <c r="B9" s="9"/>
      <c r="C9" s="16" t="s">
        <v>10</v>
      </c>
      <c r="D9" s="17"/>
      <c r="E9" s="16" t="s">
        <v>11</v>
      </c>
      <c r="F9" s="17"/>
      <c r="G9" s="16" t="s">
        <v>12</v>
      </c>
      <c r="H9" s="18"/>
      <c r="I9" s="16" t="s">
        <v>13</v>
      </c>
      <c r="J9" s="17"/>
      <c r="K9" s="47"/>
    </row>
    <row r="10" spans="1:15" ht="12.75" customHeight="1" x14ac:dyDescent="0.2">
      <c r="A10" s="19" t="s">
        <v>14</v>
      </c>
      <c r="B10" s="20"/>
      <c r="C10" s="48">
        <v>5117.29</v>
      </c>
      <c r="D10" s="49"/>
      <c r="E10" s="48">
        <v>6668</v>
      </c>
      <c r="F10" s="49"/>
      <c r="G10" s="48">
        <v>7128</v>
      </c>
      <c r="H10" s="49"/>
      <c r="I10" s="9">
        <v>8222.26</v>
      </c>
      <c r="J10" s="9"/>
      <c r="K10" s="52">
        <v>2985.04</v>
      </c>
      <c r="L10" s="22"/>
    </row>
    <row r="11" spans="1:15" x14ac:dyDescent="0.2">
      <c r="D11" s="23"/>
      <c r="E11" s="23"/>
      <c r="F11" s="23"/>
      <c r="G11" s="23"/>
      <c r="K11" s="23"/>
      <c r="L11" s="22"/>
    </row>
    <row r="12" spans="1:15" x14ac:dyDescent="0.2">
      <c r="A12" s="2" t="s">
        <v>15</v>
      </c>
      <c r="J12" s="23"/>
      <c r="L12" s="24"/>
    </row>
    <row r="13" spans="1:15" x14ac:dyDescent="0.2">
      <c r="A13" s="2" t="s">
        <v>16</v>
      </c>
      <c r="D13" s="25">
        <v>2715.13</v>
      </c>
      <c r="J13" s="23"/>
      <c r="L13" s="24"/>
    </row>
    <row r="14" spans="1:15" ht="12.75" customHeight="1" x14ac:dyDescent="0.2">
      <c r="A14" s="2" t="s">
        <v>17</v>
      </c>
      <c r="L14" s="51"/>
    </row>
    <row r="15" spans="1:15" ht="12.75" customHeight="1" x14ac:dyDescent="0.2">
      <c r="A15" s="27" t="s">
        <v>18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19</v>
      </c>
      <c r="B16" s="30"/>
      <c r="F16" s="31">
        <v>1568.03</v>
      </c>
      <c r="K16" s="23"/>
      <c r="L16" s="23"/>
    </row>
    <row r="17" spans="1:17" x14ac:dyDescent="0.2">
      <c r="A17" s="2" t="s">
        <v>20</v>
      </c>
      <c r="B17" s="30"/>
      <c r="E17" s="31">
        <v>792908.45</v>
      </c>
      <c r="H17" s="32"/>
      <c r="K17" s="23"/>
      <c r="L17" s="23"/>
      <c r="M17" s="23"/>
      <c r="Q17" s="23"/>
    </row>
    <row r="18" spans="1:17" x14ac:dyDescent="0.2">
      <c r="A18" s="2" t="s">
        <v>21</v>
      </c>
      <c r="H18" s="33">
        <v>1.4466959999999999E-3</v>
      </c>
      <c r="K18" s="22"/>
      <c r="L18" s="22"/>
      <c r="M18" s="23"/>
      <c r="Q18" s="23"/>
    </row>
    <row r="19" spans="1:17" x14ac:dyDescent="0.2">
      <c r="A19" s="2" t="s">
        <v>22</v>
      </c>
      <c r="F19" s="34">
        <v>557.70600000000002</v>
      </c>
      <c r="K19" s="23"/>
      <c r="Q19" s="23"/>
    </row>
    <row r="20" spans="1:17" x14ac:dyDescent="0.2">
      <c r="A20" s="2" t="s">
        <v>23</v>
      </c>
      <c r="J20" s="35" t="s">
        <v>24</v>
      </c>
      <c r="K20" s="24"/>
      <c r="M20" s="23"/>
    </row>
    <row r="21" spans="1:17" x14ac:dyDescent="0.2">
      <c r="A21" s="2" t="s">
        <v>25</v>
      </c>
      <c r="K21" s="23"/>
      <c r="L21" s="23"/>
      <c r="M21" s="23"/>
      <c r="O21" s="30"/>
    </row>
    <row r="22" spans="1:17" x14ac:dyDescent="0.2">
      <c r="A22" s="2" t="s">
        <v>26</v>
      </c>
      <c r="B22" s="36">
        <f>SUM(B24:B28)</f>
        <v>150.238</v>
      </c>
      <c r="K22" s="23"/>
      <c r="L22" s="37"/>
      <c r="O22" s="30"/>
    </row>
    <row r="23" spans="1:17" x14ac:dyDescent="0.2">
      <c r="A23" s="2" t="s">
        <v>27</v>
      </c>
      <c r="J23" s="23"/>
      <c r="K23" s="23"/>
      <c r="N23" s="23"/>
    </row>
    <row r="24" spans="1:17" x14ac:dyDescent="0.2">
      <c r="A24" s="2" t="s">
        <v>28</v>
      </c>
      <c r="B24" s="36">
        <v>1.5429999999999999</v>
      </c>
      <c r="J24" s="23"/>
      <c r="K24" s="24"/>
    </row>
    <row r="25" spans="1:17" x14ac:dyDescent="0.2">
      <c r="A25" s="2" t="s">
        <v>29</v>
      </c>
      <c r="B25" s="38">
        <v>83.57</v>
      </c>
      <c r="K25" s="23"/>
      <c r="O25" s="23"/>
      <c r="P25" s="23"/>
    </row>
    <row r="26" spans="1:17" x14ac:dyDescent="0.2">
      <c r="A26" s="2" t="s">
        <v>30</v>
      </c>
      <c r="B26" s="38">
        <v>60.972999999999999</v>
      </c>
      <c r="N26" s="39"/>
      <c r="O26" s="39"/>
    </row>
    <row r="27" spans="1:17" x14ac:dyDescent="0.2">
      <c r="A27" s="2" t="s">
        <v>31</v>
      </c>
      <c r="B27" s="38">
        <v>0</v>
      </c>
    </row>
    <row r="28" spans="1:17" x14ac:dyDescent="0.2">
      <c r="A28" s="2" t="s">
        <v>32</v>
      </c>
      <c r="B28" s="36">
        <v>4.1520000000000001</v>
      </c>
      <c r="P28" s="40"/>
    </row>
    <row r="29" spans="1:17" x14ac:dyDescent="0.2">
      <c r="A29" s="2" t="s">
        <v>33</v>
      </c>
      <c r="G29" s="36">
        <v>152.953</v>
      </c>
    </row>
    <row r="30" spans="1:17" x14ac:dyDescent="0.2">
      <c r="A30" s="2" t="s">
        <v>34</v>
      </c>
      <c r="I30" s="36">
        <f>SUM(B33:B38)</f>
        <v>605.44000000000005</v>
      </c>
      <c r="K30" s="23"/>
      <c r="L30" s="30"/>
    </row>
    <row r="31" spans="1:17" x14ac:dyDescent="0.2">
      <c r="A31" s="2" t="s">
        <v>27</v>
      </c>
      <c r="E31" s="22"/>
      <c r="F31" s="22"/>
      <c r="K31" s="23"/>
    </row>
    <row r="32" spans="1:17" x14ac:dyDescent="0.2">
      <c r="A32" s="2" t="s">
        <v>35</v>
      </c>
      <c r="B32" s="36"/>
      <c r="C32" s="22"/>
      <c r="D32" s="22"/>
    </row>
    <row r="33" spans="1:15" x14ac:dyDescent="0.2">
      <c r="A33" s="2" t="s">
        <v>36</v>
      </c>
      <c r="B33" s="38">
        <v>34.731000000000002</v>
      </c>
      <c r="C33" s="41"/>
      <c r="D33" s="22"/>
      <c r="E33" s="22"/>
      <c r="F33" s="23"/>
      <c r="H33" s="40"/>
      <c r="J33" s="42"/>
    </row>
    <row r="34" spans="1:15" x14ac:dyDescent="0.2">
      <c r="A34" s="2" t="s">
        <v>37</v>
      </c>
      <c r="B34" s="38">
        <v>25.332999999999998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38</v>
      </c>
      <c r="B35" s="38">
        <v>19.096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39</v>
      </c>
      <c r="D36" s="22"/>
      <c r="E36" s="22"/>
      <c r="F36" s="23"/>
      <c r="G36" s="23"/>
      <c r="H36" s="40"/>
      <c r="J36" s="42"/>
    </row>
    <row r="37" spans="1:15" x14ac:dyDescent="0.2">
      <c r="A37" s="2" t="s">
        <v>36</v>
      </c>
      <c r="B37" s="38">
        <v>181.85400000000001</v>
      </c>
      <c r="C37" s="41"/>
      <c r="D37" s="22"/>
      <c r="E37" s="22"/>
      <c r="F37" s="23"/>
      <c r="H37" s="40"/>
      <c r="J37" s="42"/>
    </row>
    <row r="38" spans="1:15" x14ac:dyDescent="0.2">
      <c r="A38" s="2" t="s">
        <v>38</v>
      </c>
      <c r="B38" s="38">
        <v>344.42599999999999</v>
      </c>
      <c r="C38" s="41"/>
      <c r="D38" s="22"/>
      <c r="E38" s="22"/>
      <c r="F38" s="23"/>
      <c r="J38" s="43"/>
    </row>
    <row r="39" spans="1:15" x14ac:dyDescent="0.2">
      <c r="A39" s="2" t="s">
        <v>40</v>
      </c>
      <c r="G39" s="36">
        <v>360749.98100000003</v>
      </c>
      <c r="I39" s="30"/>
    </row>
    <row r="40" spans="1:15" x14ac:dyDescent="0.2">
      <c r="A40" s="44" t="s">
        <v>41</v>
      </c>
      <c r="I40" s="35" t="s">
        <v>24</v>
      </c>
    </row>
    <row r="41" spans="1:15" x14ac:dyDescent="0.2">
      <c r="A41" s="44" t="s">
        <v>42</v>
      </c>
      <c r="F41" s="35" t="s">
        <v>24</v>
      </c>
      <c r="I41" s="45"/>
    </row>
    <row r="42" spans="1:15" x14ac:dyDescent="0.2">
      <c r="A42" s="2" t="s">
        <v>43</v>
      </c>
      <c r="O42" s="37"/>
    </row>
    <row r="43" spans="1:15" x14ac:dyDescent="0.2">
      <c r="A43" s="2" t="s">
        <v>44</v>
      </c>
      <c r="B43" s="36">
        <f>SUM(B45:B49)</f>
        <v>89225.875</v>
      </c>
    </row>
    <row r="44" spans="1:15" x14ac:dyDescent="0.2">
      <c r="A44" s="2" t="s">
        <v>27</v>
      </c>
    </row>
    <row r="45" spans="1:15" x14ac:dyDescent="0.2">
      <c r="A45" s="2" t="s">
        <v>45</v>
      </c>
      <c r="B45" s="36">
        <v>605.44000000000005</v>
      </c>
    </row>
    <row r="46" spans="1:15" x14ac:dyDescent="0.2">
      <c r="A46" s="2" t="s">
        <v>46</v>
      </c>
      <c r="B46" s="38">
        <v>47270.627</v>
      </c>
    </row>
    <row r="47" spans="1:15" x14ac:dyDescent="0.2">
      <c r="A47" s="2" t="s">
        <v>47</v>
      </c>
      <c r="B47" s="38">
        <v>38346.976000000002</v>
      </c>
    </row>
    <row r="48" spans="1:15" x14ac:dyDescent="0.2">
      <c r="A48" s="2" t="s">
        <v>48</v>
      </c>
      <c r="B48" s="38">
        <v>0</v>
      </c>
    </row>
    <row r="49" spans="1:8" x14ac:dyDescent="0.2">
      <c r="A49" s="2" t="s">
        <v>49</v>
      </c>
      <c r="B49" s="38">
        <v>3002.8319999999999</v>
      </c>
    </row>
    <row r="50" spans="1:8" x14ac:dyDescent="0.2">
      <c r="A50" s="2" t="s">
        <v>50</v>
      </c>
      <c r="H50" s="36">
        <v>95595.7</v>
      </c>
    </row>
    <row r="51" spans="1:8" x14ac:dyDescent="0.2">
      <c r="A51" s="2" t="s">
        <v>51</v>
      </c>
    </row>
    <row r="52" spans="1:8" x14ac:dyDescent="0.2">
      <c r="A52" s="2" t="s">
        <v>52</v>
      </c>
      <c r="B52" s="35" t="s">
        <v>24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T13"/>
  <sheetViews>
    <sheetView zoomScale="85" zoomScaleNormal="85" workbookViewId="0">
      <selection activeCell="C9" sqref="C9:D10"/>
    </sheetView>
  </sheetViews>
  <sheetFormatPr defaultRowHeight="16.5" x14ac:dyDescent="0.3"/>
  <cols>
    <col min="1" max="1" width="55.7109375" style="54" customWidth="1"/>
    <col min="2" max="2" width="25.28515625" style="54" customWidth="1"/>
    <col min="3" max="3" width="23" style="54" customWidth="1"/>
    <col min="4" max="4" width="35.85546875" style="54" customWidth="1"/>
    <col min="5" max="5" width="16" style="54" customWidth="1"/>
    <col min="6" max="16384" width="9.140625" style="54"/>
  </cols>
  <sheetData>
    <row r="2" spans="1:254" ht="42" customHeight="1" x14ac:dyDescent="0.3">
      <c r="A2" s="53" t="s">
        <v>56</v>
      </c>
      <c r="B2" s="53"/>
      <c r="C2" s="53"/>
      <c r="D2" s="53"/>
      <c r="E2" s="53"/>
    </row>
    <row r="3" spans="1:254" ht="14.25" customHeight="1" x14ac:dyDescent="0.3">
      <c r="A3" s="55" t="s">
        <v>1</v>
      </c>
      <c r="B3" s="55"/>
      <c r="C3" s="56" t="s">
        <v>57</v>
      </c>
      <c r="D3" s="57" t="s">
        <v>58</v>
      </c>
      <c r="E3" s="58"/>
    </row>
    <row r="4" spans="1:254" ht="16.5" customHeight="1" x14ac:dyDescent="0.3">
      <c r="A4" s="59" t="s">
        <v>2</v>
      </c>
      <c r="B4" s="59"/>
      <c r="C4" s="60" t="s">
        <v>3</v>
      </c>
      <c r="D4" s="60" t="s">
        <v>4</v>
      </c>
      <c r="E4" s="58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</row>
    <row r="5" spans="1:254" ht="14.25" customHeight="1" x14ac:dyDescent="0.3">
      <c r="A5" s="62" t="s">
        <v>5</v>
      </c>
      <c r="B5" s="62"/>
      <c r="C5" s="62"/>
      <c r="D5" s="62"/>
      <c r="E5" s="62"/>
      <c r="F5" s="63"/>
      <c r="G5" s="63"/>
      <c r="H5" s="63"/>
    </row>
    <row r="6" spans="1:254" ht="21" customHeight="1" x14ac:dyDescent="0.3">
      <c r="A6" s="62"/>
      <c r="B6" s="62"/>
      <c r="C6" s="62"/>
      <c r="D6" s="62"/>
      <c r="E6" s="62"/>
    </row>
    <row r="7" spans="1:254" x14ac:dyDescent="0.3">
      <c r="A7" s="64"/>
      <c r="B7" s="64"/>
      <c r="C7" s="64"/>
      <c r="D7" s="65"/>
      <c r="E7" s="65"/>
    </row>
    <row r="8" spans="1:254" x14ac:dyDescent="0.3">
      <c r="A8" s="66" t="s">
        <v>59</v>
      </c>
      <c r="B8" s="66"/>
      <c r="C8" s="66"/>
      <c r="D8" s="66"/>
      <c r="E8" s="66"/>
    </row>
    <row r="9" spans="1:254" ht="32.25" customHeight="1" x14ac:dyDescent="0.3">
      <c r="A9" s="46" t="s">
        <v>60</v>
      </c>
      <c r="B9" s="46" t="s">
        <v>61</v>
      </c>
      <c r="C9" s="46" t="s">
        <v>62</v>
      </c>
      <c r="D9" s="46" t="s">
        <v>63</v>
      </c>
      <c r="E9" s="67" t="s">
        <v>64</v>
      </c>
    </row>
    <row r="10" spans="1:254" ht="52.5" customHeight="1" x14ac:dyDescent="0.3">
      <c r="A10" s="46"/>
      <c r="B10" s="46"/>
      <c r="C10" s="46"/>
      <c r="D10" s="46"/>
      <c r="E10" s="68"/>
    </row>
    <row r="11" spans="1:254" x14ac:dyDescent="0.3">
      <c r="A11" s="69">
        <v>1</v>
      </c>
      <c r="B11" s="69" t="s">
        <v>65</v>
      </c>
      <c r="C11" s="69">
        <v>3</v>
      </c>
      <c r="D11" s="69">
        <v>4</v>
      </c>
      <c r="E11" s="69">
        <v>5</v>
      </c>
    </row>
    <row r="12" spans="1:254" ht="63.75" x14ac:dyDescent="0.3">
      <c r="A12" s="70" t="s">
        <v>66</v>
      </c>
      <c r="B12" s="71">
        <f>C12+D12+E12</f>
        <v>3315.77</v>
      </c>
      <c r="C12" s="71">
        <v>2715.13</v>
      </c>
      <c r="D12" s="71">
        <v>3.97</v>
      </c>
      <c r="E12" s="72">
        <v>596.66999999999996</v>
      </c>
    </row>
    <row r="13" spans="1:254" ht="63.75" x14ac:dyDescent="0.3">
      <c r="A13" s="70" t="s">
        <v>67</v>
      </c>
      <c r="B13" s="71">
        <f>C13+D13+E13</f>
        <v>2996.63</v>
      </c>
      <c r="C13" s="71">
        <f>C12</f>
        <v>2715.13</v>
      </c>
      <c r="D13" s="71">
        <f>D12</f>
        <v>3.97</v>
      </c>
      <c r="E13" s="72">
        <v>277.52999999999997</v>
      </c>
    </row>
  </sheetData>
  <mergeCells count="10">
    <mergeCell ref="A2:E2"/>
    <mergeCell ref="A3:B3"/>
    <mergeCell ref="A4:B4"/>
    <mergeCell ref="A5:E6"/>
    <mergeCell ref="A8:E8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менее 670 кВт</vt:lpstr>
      <vt:lpstr>1.3</vt:lpstr>
      <vt:lpstr>1.4</vt:lpstr>
      <vt:lpstr>1цк.потери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2024-02-11T10:45:41Z</dcterms:created>
  <dcterms:modified xsi:type="dcterms:W3CDTF">2024-02-11T10:46:20Z</dcterms:modified>
</cp:coreProperties>
</file>